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0" windowWidth="15180" windowHeight="8070"/>
  </bookViews>
  <sheets>
    <sheet name="TDA_041606" sheetId="1" r:id="rId1"/>
  </sheets>
  <definedNames>
    <definedName name="_xlnm.Print_Area" localSheetId="0">TDA_041606!$A$1:$AM$17</definedName>
  </definedNames>
  <calcPr calcId="125725"/>
</workbook>
</file>

<file path=xl/calcChain.xml><?xml version="1.0" encoding="utf-8"?>
<calcChain xmlns="http://schemas.openxmlformats.org/spreadsheetml/2006/main">
  <c r="AM17" i="1"/>
  <c r="AL17"/>
  <c r="AK17"/>
  <c r="AJ17"/>
  <c r="AI17"/>
  <c r="AH17"/>
  <c r="AG17"/>
  <c r="AF17"/>
  <c r="AM16"/>
  <c r="AL16"/>
  <c r="AK16"/>
  <c r="AJ16"/>
  <c r="AI16"/>
  <c r="AH16"/>
  <c r="AG16"/>
  <c r="AF16"/>
  <c r="AM15"/>
  <c r="AL15"/>
  <c r="AK15"/>
  <c r="AJ15"/>
  <c r="AI15"/>
  <c r="AH15"/>
  <c r="AG15"/>
  <c r="AF15"/>
  <c r="AM14"/>
  <c r="AL14"/>
  <c r="AK14"/>
  <c r="AJ14"/>
  <c r="AI14"/>
  <c r="AH14"/>
  <c r="AG14"/>
  <c r="AF14"/>
  <c r="E13"/>
  <c r="E12"/>
  <c r="E11"/>
  <c r="E9"/>
  <c r="E8"/>
  <c r="E7"/>
  <c r="E6"/>
  <c r="E5"/>
  <c r="E4"/>
  <c r="E3"/>
  <c r="AF12"/>
  <c r="AM11"/>
  <c r="AL11"/>
  <c r="AK11"/>
  <c r="AJ11"/>
  <c r="AI11"/>
  <c r="AH11"/>
  <c r="AM9"/>
  <c r="AL9"/>
  <c r="AK9"/>
  <c r="AJ9"/>
  <c r="AI9"/>
  <c r="AH9"/>
  <c r="AG9"/>
  <c r="AF9"/>
  <c r="E17" l="1"/>
  <c r="E16"/>
  <c r="E15"/>
  <c r="E14"/>
  <c r="F17"/>
  <c r="F16"/>
  <c r="F15"/>
  <c r="F14"/>
  <c r="F13"/>
  <c r="F12"/>
  <c r="F11"/>
  <c r="F9"/>
  <c r="F7"/>
  <c r="F6"/>
  <c r="F5"/>
  <c r="F4"/>
  <c r="F3"/>
  <c r="D17"/>
  <c r="D16"/>
  <c r="D15"/>
  <c r="D14"/>
  <c r="D13"/>
  <c r="D12"/>
  <c r="D11"/>
  <c r="F8" l="1"/>
</calcChain>
</file>

<file path=xl/sharedStrings.xml><?xml version="1.0" encoding="utf-8"?>
<sst xmlns="http://schemas.openxmlformats.org/spreadsheetml/2006/main" count="119" uniqueCount="56">
  <si>
    <t>Date</t>
  </si>
  <si>
    <t>U1</t>
  </si>
  <si>
    <t>U2</t>
  </si>
  <si>
    <t>U3</t>
  </si>
  <si>
    <t>U4</t>
  </si>
  <si>
    <t>U5</t>
  </si>
  <si>
    <t>U6</t>
  </si>
  <si>
    <t>U7</t>
  </si>
  <si>
    <t>U8</t>
  </si>
  <si>
    <t>U9</t>
  </si>
  <si>
    <t>U10</t>
  </si>
  <si>
    <t>U11</t>
  </si>
  <si>
    <t>U12</t>
  </si>
  <si>
    <t>U13</t>
  </si>
  <si>
    <t>U14</t>
  </si>
  <si>
    <t>U15</t>
  </si>
  <si>
    <t>U16</t>
  </si>
  <si>
    <t>U17</t>
  </si>
  <si>
    <t>U18</t>
  </si>
  <si>
    <t>U19</t>
  </si>
  <si>
    <t>U20</t>
  </si>
  <si>
    <t>U21</t>
  </si>
  <si>
    <t>U22</t>
  </si>
  <si>
    <t>S1</t>
  </si>
  <si>
    <t>S2</t>
  </si>
  <si>
    <t>S3</t>
  </si>
  <si>
    <t>S4</t>
  </si>
  <si>
    <t>S5</t>
  </si>
  <si>
    <t>S6</t>
  </si>
  <si>
    <t>S7</t>
  </si>
  <si>
    <t>S8</t>
  </si>
  <si>
    <t>S9</t>
  </si>
  <si>
    <t>S10</t>
  </si>
  <si>
    <t>S11</t>
  </si>
  <si>
    <t>S12</t>
  </si>
  <si>
    <t>S13</t>
  </si>
  <si>
    <t>S14</t>
  </si>
  <si>
    <t>S15</t>
  </si>
  <si>
    <t>S16</t>
  </si>
  <si>
    <t>S17</t>
  </si>
  <si>
    <t>S18</t>
  </si>
  <si>
    <t>S19</t>
  </si>
  <si>
    <t>S20</t>
  </si>
  <si>
    <t>S21</t>
  </si>
  <si>
    <t>S22</t>
  </si>
  <si>
    <t>S23</t>
  </si>
  <si>
    <t>Powerhouse</t>
  </si>
  <si>
    <t>Fish Units</t>
  </si>
  <si>
    <t>F1</t>
  </si>
  <si>
    <t>F2</t>
  </si>
  <si>
    <t>Q</t>
  </si>
  <si>
    <t>Spill</t>
  </si>
  <si>
    <t xml:space="preserve"> </t>
  </si>
  <si>
    <t>Spill %</t>
  </si>
  <si>
    <t>Q Check</t>
  </si>
  <si>
    <t>Misc</t>
  </si>
</sst>
</file>

<file path=xl/styles.xml><?xml version="1.0" encoding="utf-8"?>
<styleSheet xmlns="http://schemas.openxmlformats.org/spreadsheetml/2006/main">
  <fonts count="1">
    <font>
      <sz val="10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B17"/>
  <sheetViews>
    <sheetView tabSelected="1" zoomScale="75" zoomScaleNormal="75" workbookViewId="0">
      <selection activeCell="AB29" sqref="AB29"/>
    </sheetView>
  </sheetViews>
  <sheetFormatPr defaultColWidth="8.85546875" defaultRowHeight="12.75"/>
  <cols>
    <col min="1" max="1" width="9.140625" style="2" bestFit="1" customWidth="1"/>
    <col min="2" max="16384" width="8.85546875" style="2"/>
  </cols>
  <sheetData>
    <row r="1" spans="1:54">
      <c r="H1" s="4" t="s">
        <v>47</v>
      </c>
      <c r="I1" s="4"/>
      <c r="J1" s="4" t="s">
        <v>46</v>
      </c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</row>
    <row r="2" spans="1:54" s="1" customFormat="1">
      <c r="A2" s="1" t="s">
        <v>0</v>
      </c>
      <c r="B2" s="1" t="s">
        <v>50</v>
      </c>
      <c r="C2" s="1" t="s">
        <v>53</v>
      </c>
      <c r="D2" s="1" t="s">
        <v>51</v>
      </c>
      <c r="F2" s="1" t="s">
        <v>54</v>
      </c>
      <c r="G2" s="1" t="s">
        <v>55</v>
      </c>
      <c r="H2" s="1" t="s">
        <v>48</v>
      </c>
      <c r="I2" s="1" t="s">
        <v>49</v>
      </c>
      <c r="J2" s="1" t="s">
        <v>1</v>
      </c>
      <c r="K2" s="1" t="s">
        <v>2</v>
      </c>
      <c r="L2" s="1" t="s">
        <v>3</v>
      </c>
      <c r="M2" s="1" t="s">
        <v>4</v>
      </c>
      <c r="N2" s="1" t="s">
        <v>5</v>
      </c>
      <c r="O2" s="1" t="s">
        <v>6</v>
      </c>
      <c r="P2" s="1" t="s">
        <v>7</v>
      </c>
      <c r="Q2" s="1" t="s">
        <v>8</v>
      </c>
      <c r="R2" s="1" t="s">
        <v>9</v>
      </c>
      <c r="S2" s="1" t="s">
        <v>10</v>
      </c>
      <c r="T2" s="1" t="s">
        <v>11</v>
      </c>
      <c r="U2" s="1" t="s">
        <v>12</v>
      </c>
      <c r="V2" s="1" t="s">
        <v>13</v>
      </c>
      <c r="W2" s="1" t="s">
        <v>14</v>
      </c>
      <c r="X2" s="1" t="s">
        <v>15</v>
      </c>
      <c r="Y2" s="1" t="s">
        <v>16</v>
      </c>
      <c r="Z2" s="1" t="s">
        <v>17</v>
      </c>
      <c r="AA2" s="1" t="s">
        <v>18</v>
      </c>
      <c r="AB2" s="1" t="s">
        <v>19</v>
      </c>
      <c r="AC2" s="1" t="s">
        <v>20</v>
      </c>
      <c r="AD2" s="1" t="s">
        <v>21</v>
      </c>
      <c r="AE2" s="1" t="s">
        <v>22</v>
      </c>
      <c r="AF2" s="1" t="s">
        <v>23</v>
      </c>
      <c r="AG2" s="1" t="s">
        <v>24</v>
      </c>
      <c r="AH2" s="1" t="s">
        <v>25</v>
      </c>
      <c r="AI2" s="1" t="s">
        <v>26</v>
      </c>
      <c r="AJ2" s="1" t="s">
        <v>27</v>
      </c>
      <c r="AK2" s="1" t="s">
        <v>28</v>
      </c>
      <c r="AL2" s="1" t="s">
        <v>29</v>
      </c>
      <c r="AM2" s="1" t="s">
        <v>30</v>
      </c>
      <c r="AN2" s="1" t="s">
        <v>31</v>
      </c>
      <c r="AO2" s="1" t="s">
        <v>32</v>
      </c>
      <c r="AP2" s="1" t="s">
        <v>33</v>
      </c>
      <c r="AQ2" s="1" t="s">
        <v>34</v>
      </c>
      <c r="AR2" s="1" t="s">
        <v>35</v>
      </c>
      <c r="AS2" s="1" t="s">
        <v>36</v>
      </c>
      <c r="AT2" s="1" t="s">
        <v>37</v>
      </c>
      <c r="AU2" s="1" t="s">
        <v>38</v>
      </c>
      <c r="AV2" s="1" t="s">
        <v>39</v>
      </c>
      <c r="AW2" s="1" t="s">
        <v>40</v>
      </c>
      <c r="AX2" s="1" t="s">
        <v>41</v>
      </c>
      <c r="AY2" s="1" t="s">
        <v>42</v>
      </c>
      <c r="AZ2" s="1" t="s">
        <v>43</v>
      </c>
      <c r="BA2" s="1" t="s">
        <v>44</v>
      </c>
      <c r="BB2" s="1" t="s">
        <v>45</v>
      </c>
    </row>
    <row r="3" spans="1:54">
      <c r="A3" s="3">
        <v>42103</v>
      </c>
      <c r="B3" s="2">
        <v>100</v>
      </c>
      <c r="C3" s="2">
        <v>0</v>
      </c>
      <c r="D3" s="2">
        <v>0</v>
      </c>
      <c r="E3" s="2">
        <f t="shared" ref="E3:E9" si="0">SUM(AF3:BA3)</f>
        <v>0</v>
      </c>
      <c r="F3" s="2">
        <f>SUM(G3:BB3)</f>
        <v>100</v>
      </c>
      <c r="G3" s="2">
        <v>7</v>
      </c>
      <c r="H3" s="2">
        <v>2</v>
      </c>
      <c r="I3" s="2">
        <v>2</v>
      </c>
      <c r="J3" s="2">
        <v>11</v>
      </c>
      <c r="L3" s="2">
        <v>11</v>
      </c>
      <c r="N3" s="2">
        <v>11</v>
      </c>
      <c r="P3" s="2">
        <v>11</v>
      </c>
      <c r="R3" s="2">
        <v>12</v>
      </c>
      <c r="T3" s="2">
        <v>11</v>
      </c>
      <c r="V3" s="2">
        <v>11</v>
      </c>
      <c r="X3" s="2">
        <v>11</v>
      </c>
    </row>
    <row r="4" spans="1:54">
      <c r="A4" s="3">
        <v>42103</v>
      </c>
      <c r="B4" s="2">
        <v>150</v>
      </c>
      <c r="C4" s="2">
        <v>0</v>
      </c>
      <c r="D4" s="2">
        <v>0</v>
      </c>
      <c r="E4" s="2">
        <f t="shared" si="0"/>
        <v>0</v>
      </c>
      <c r="F4" s="2">
        <f t="shared" ref="F4:F9" si="1">SUM(G4:BB4)</f>
        <v>150</v>
      </c>
      <c r="G4" s="2">
        <v>7</v>
      </c>
      <c r="H4" s="2">
        <v>2</v>
      </c>
      <c r="I4" s="2">
        <v>2</v>
      </c>
      <c r="J4" s="2">
        <v>11</v>
      </c>
      <c r="K4" s="2">
        <v>11</v>
      </c>
      <c r="L4" s="2">
        <v>11</v>
      </c>
      <c r="N4" s="2">
        <v>12</v>
      </c>
      <c r="P4" s="2">
        <v>11</v>
      </c>
      <c r="R4" s="2">
        <v>12</v>
      </c>
      <c r="T4" s="2">
        <v>11</v>
      </c>
      <c r="V4" s="2">
        <v>12</v>
      </c>
      <c r="X4" s="2">
        <v>12</v>
      </c>
      <c r="Z4" s="2">
        <v>12</v>
      </c>
      <c r="AB4" s="2">
        <v>12</v>
      </c>
      <c r="AD4" s="2">
        <v>12</v>
      </c>
    </row>
    <row r="5" spans="1:54">
      <c r="A5" s="3">
        <v>42103</v>
      </c>
      <c r="B5" s="2">
        <v>200</v>
      </c>
      <c r="C5" s="2">
        <v>0</v>
      </c>
      <c r="D5" s="2">
        <v>0</v>
      </c>
      <c r="E5" s="2">
        <f t="shared" si="0"/>
        <v>0</v>
      </c>
      <c r="F5" s="2">
        <f t="shared" si="1"/>
        <v>200</v>
      </c>
      <c r="G5" s="2">
        <v>7</v>
      </c>
      <c r="H5" s="2">
        <v>2</v>
      </c>
      <c r="I5" s="2">
        <v>2</v>
      </c>
      <c r="J5" s="2">
        <v>11</v>
      </c>
      <c r="K5" s="2">
        <v>11</v>
      </c>
      <c r="L5" s="2">
        <v>11</v>
      </c>
      <c r="M5" s="2">
        <v>11</v>
      </c>
      <c r="N5" s="2">
        <v>11</v>
      </c>
      <c r="O5" s="2">
        <v>11</v>
      </c>
      <c r="P5" s="2">
        <v>11</v>
      </c>
      <c r="Q5" s="2">
        <v>11</v>
      </c>
      <c r="R5" s="2">
        <v>11</v>
      </c>
      <c r="S5" s="2">
        <v>11</v>
      </c>
      <c r="T5" s="2">
        <v>11</v>
      </c>
      <c r="U5" s="2">
        <v>11</v>
      </c>
      <c r="V5" s="2">
        <v>11</v>
      </c>
      <c r="X5" s="2">
        <v>11</v>
      </c>
      <c r="Z5" s="2">
        <v>11</v>
      </c>
      <c r="AB5" s="2">
        <v>12</v>
      </c>
      <c r="AD5" s="2">
        <v>12</v>
      </c>
    </row>
    <row r="6" spans="1:54">
      <c r="A6" s="3">
        <v>42103</v>
      </c>
      <c r="B6" s="2">
        <v>250</v>
      </c>
      <c r="C6" s="2">
        <v>0</v>
      </c>
      <c r="D6" s="2">
        <v>0</v>
      </c>
      <c r="E6" s="2">
        <f t="shared" si="0"/>
        <v>0</v>
      </c>
      <c r="F6" s="2">
        <f t="shared" si="1"/>
        <v>250</v>
      </c>
      <c r="G6" s="2">
        <v>7</v>
      </c>
      <c r="H6" s="2">
        <v>2</v>
      </c>
      <c r="I6" s="2">
        <v>2</v>
      </c>
      <c r="J6" s="2">
        <v>11</v>
      </c>
      <c r="K6" s="2">
        <v>11</v>
      </c>
      <c r="L6" s="2">
        <v>11</v>
      </c>
      <c r="M6" s="2">
        <v>11</v>
      </c>
      <c r="N6" s="2">
        <v>11</v>
      </c>
      <c r="O6" s="2">
        <v>11</v>
      </c>
      <c r="P6" s="2">
        <v>12</v>
      </c>
      <c r="Q6" s="2">
        <v>11</v>
      </c>
      <c r="R6" s="2">
        <v>12</v>
      </c>
      <c r="S6" s="2">
        <v>11</v>
      </c>
      <c r="T6" s="2">
        <v>12</v>
      </c>
      <c r="U6" s="2">
        <v>11</v>
      </c>
      <c r="V6" s="2">
        <v>12</v>
      </c>
      <c r="W6" s="2">
        <v>11</v>
      </c>
      <c r="X6" s="2">
        <v>12</v>
      </c>
      <c r="Y6" s="2">
        <v>11</v>
      </c>
      <c r="Z6" s="2">
        <v>12</v>
      </c>
      <c r="AA6" s="2">
        <v>11</v>
      </c>
      <c r="AB6" s="2">
        <v>12</v>
      </c>
      <c r="AC6" s="2">
        <v>11</v>
      </c>
      <c r="AD6" s="2">
        <v>12</v>
      </c>
    </row>
    <row r="7" spans="1:54">
      <c r="A7" s="3">
        <v>42103</v>
      </c>
      <c r="B7" s="2">
        <v>300</v>
      </c>
      <c r="C7" s="2">
        <v>0</v>
      </c>
      <c r="D7" s="2">
        <v>30</v>
      </c>
      <c r="E7" s="2">
        <f t="shared" si="0"/>
        <v>30</v>
      </c>
      <c r="F7" s="2">
        <f t="shared" si="1"/>
        <v>300</v>
      </c>
      <c r="G7" s="2">
        <v>7</v>
      </c>
      <c r="H7" s="2">
        <v>2</v>
      </c>
      <c r="I7" s="2">
        <v>2</v>
      </c>
      <c r="J7" s="2">
        <v>11</v>
      </c>
      <c r="K7" s="2">
        <v>11</v>
      </c>
      <c r="L7" s="2">
        <v>11</v>
      </c>
      <c r="M7" s="2">
        <v>11</v>
      </c>
      <c r="N7" s="2">
        <v>11</v>
      </c>
      <c r="O7" s="2">
        <v>12</v>
      </c>
      <c r="P7" s="2">
        <v>12</v>
      </c>
      <c r="Q7" s="2">
        <v>12</v>
      </c>
      <c r="R7" s="2">
        <v>12</v>
      </c>
      <c r="S7" s="2">
        <v>12</v>
      </c>
      <c r="T7" s="2">
        <v>12</v>
      </c>
      <c r="U7" s="2">
        <v>12</v>
      </c>
      <c r="V7" s="2">
        <v>12</v>
      </c>
      <c r="W7" s="2">
        <v>12</v>
      </c>
      <c r="X7" s="2">
        <v>12</v>
      </c>
      <c r="Y7" s="2">
        <v>12</v>
      </c>
      <c r="Z7" s="2">
        <v>12</v>
      </c>
      <c r="AA7" s="2">
        <v>12</v>
      </c>
      <c r="AB7" s="2">
        <v>12</v>
      </c>
      <c r="AC7" s="2">
        <v>12</v>
      </c>
      <c r="AD7" s="2">
        <v>12</v>
      </c>
      <c r="AE7" s="2">
        <v>12</v>
      </c>
      <c r="AL7" s="2">
        <v>15</v>
      </c>
      <c r="AM7" s="2">
        <v>15</v>
      </c>
    </row>
    <row r="8" spans="1:54">
      <c r="A8" s="3">
        <v>42103</v>
      </c>
      <c r="B8" s="2">
        <v>350</v>
      </c>
      <c r="C8" s="2">
        <v>0</v>
      </c>
      <c r="D8" s="2">
        <v>80</v>
      </c>
      <c r="E8" s="2">
        <f t="shared" si="0"/>
        <v>80</v>
      </c>
      <c r="F8" s="2">
        <f t="shared" si="1"/>
        <v>350</v>
      </c>
      <c r="G8" s="2">
        <v>7</v>
      </c>
      <c r="H8" s="2">
        <v>2</v>
      </c>
      <c r="I8" s="2">
        <v>2</v>
      </c>
      <c r="J8" s="2">
        <v>11</v>
      </c>
      <c r="K8" s="2">
        <v>11</v>
      </c>
      <c r="L8" s="2">
        <v>11</v>
      </c>
      <c r="M8" s="2">
        <v>11</v>
      </c>
      <c r="N8" s="2">
        <v>11</v>
      </c>
      <c r="O8" s="2">
        <v>12</v>
      </c>
      <c r="P8" s="2">
        <v>12</v>
      </c>
      <c r="Q8" s="2">
        <v>12</v>
      </c>
      <c r="R8" s="2">
        <v>12</v>
      </c>
      <c r="S8" s="2">
        <v>12</v>
      </c>
      <c r="T8" s="2">
        <v>12</v>
      </c>
      <c r="U8" s="2">
        <v>12</v>
      </c>
      <c r="V8" s="2">
        <v>12</v>
      </c>
      <c r="W8" s="2">
        <v>12</v>
      </c>
      <c r="X8" s="2">
        <v>12</v>
      </c>
      <c r="Y8" s="2">
        <v>12</v>
      </c>
      <c r="Z8" s="2">
        <v>12</v>
      </c>
      <c r="AA8" s="2">
        <v>12</v>
      </c>
      <c r="AB8" s="2">
        <v>12</v>
      </c>
      <c r="AC8" s="2">
        <v>12</v>
      </c>
      <c r="AD8" s="2">
        <v>12</v>
      </c>
      <c r="AE8" s="2">
        <v>12</v>
      </c>
      <c r="AF8" s="2">
        <v>10</v>
      </c>
      <c r="AG8" s="2">
        <v>10</v>
      </c>
      <c r="AH8" s="2">
        <v>10</v>
      </c>
      <c r="AI8" s="2">
        <v>10</v>
      </c>
      <c r="AJ8" s="2">
        <v>10</v>
      </c>
      <c r="AK8" s="2">
        <v>10</v>
      </c>
      <c r="AL8" s="2">
        <v>10</v>
      </c>
      <c r="AM8" s="2">
        <v>10</v>
      </c>
      <c r="AN8" s="2" t="s">
        <v>52</v>
      </c>
    </row>
    <row r="9" spans="1:54">
      <c r="A9" s="3">
        <v>42103</v>
      </c>
      <c r="B9" s="2">
        <v>400</v>
      </c>
      <c r="C9" s="2">
        <v>0</v>
      </c>
      <c r="D9" s="2">
        <v>130</v>
      </c>
      <c r="E9" s="2">
        <f t="shared" si="0"/>
        <v>132</v>
      </c>
      <c r="F9" s="2">
        <f t="shared" si="1"/>
        <v>402</v>
      </c>
      <c r="G9" s="2">
        <v>7</v>
      </c>
      <c r="H9" s="2">
        <v>2</v>
      </c>
      <c r="I9" s="2">
        <v>2</v>
      </c>
      <c r="J9" s="2">
        <v>11</v>
      </c>
      <c r="K9" s="2">
        <v>11</v>
      </c>
      <c r="L9" s="2">
        <v>11</v>
      </c>
      <c r="M9" s="2">
        <v>11</v>
      </c>
      <c r="N9" s="2">
        <v>11</v>
      </c>
      <c r="O9" s="2">
        <v>12</v>
      </c>
      <c r="P9" s="2">
        <v>12</v>
      </c>
      <c r="Q9" s="2">
        <v>12</v>
      </c>
      <c r="R9" s="2">
        <v>12</v>
      </c>
      <c r="S9" s="2">
        <v>12</v>
      </c>
      <c r="T9" s="2">
        <v>12</v>
      </c>
      <c r="U9" s="2">
        <v>12</v>
      </c>
      <c r="V9" s="2">
        <v>12</v>
      </c>
      <c r="W9" s="2">
        <v>12</v>
      </c>
      <c r="X9" s="2">
        <v>12</v>
      </c>
      <c r="Y9" s="2">
        <v>12</v>
      </c>
      <c r="Z9" s="2">
        <v>12</v>
      </c>
      <c r="AA9" s="2">
        <v>12</v>
      </c>
      <c r="AB9" s="2">
        <v>12</v>
      </c>
      <c r="AC9" s="2">
        <v>12</v>
      </c>
      <c r="AD9" s="2">
        <v>12</v>
      </c>
      <c r="AE9" s="2">
        <v>12</v>
      </c>
      <c r="AF9" s="2">
        <f t="shared" ref="AF9:AM9" si="2">11*1.5</f>
        <v>16.5</v>
      </c>
      <c r="AG9" s="2">
        <f t="shared" si="2"/>
        <v>16.5</v>
      </c>
      <c r="AH9" s="2">
        <f t="shared" si="2"/>
        <v>16.5</v>
      </c>
      <c r="AI9" s="2">
        <f t="shared" si="2"/>
        <v>16.5</v>
      </c>
      <c r="AJ9" s="2">
        <f t="shared" si="2"/>
        <v>16.5</v>
      </c>
      <c r="AK9" s="2">
        <f t="shared" si="2"/>
        <v>16.5</v>
      </c>
      <c r="AL9" s="2">
        <f t="shared" si="2"/>
        <v>16.5</v>
      </c>
      <c r="AM9" s="2">
        <f t="shared" si="2"/>
        <v>16.5</v>
      </c>
    </row>
    <row r="10" spans="1:54">
      <c r="AF10" s="2" t="s">
        <v>52</v>
      </c>
      <c r="AH10" s="2" t="s">
        <v>52</v>
      </c>
    </row>
    <row r="11" spans="1:54">
      <c r="A11" s="3">
        <v>42104</v>
      </c>
      <c r="B11" s="2">
        <v>100</v>
      </c>
      <c r="C11" s="2">
        <v>40</v>
      </c>
      <c r="D11" s="2">
        <f t="shared" ref="D11:D17" si="3">B11*0.4</f>
        <v>40</v>
      </c>
      <c r="E11" s="2">
        <f t="shared" ref="E11:E17" si="4">SUM(AF11:BA11)</f>
        <v>40.5</v>
      </c>
      <c r="F11" s="2">
        <f t="shared" ref="F11:F17" si="5">SUM(G11:BB11)</f>
        <v>100</v>
      </c>
      <c r="G11" s="2">
        <v>7</v>
      </c>
      <c r="H11" s="2">
        <v>2</v>
      </c>
      <c r="I11" s="2">
        <v>2</v>
      </c>
      <c r="J11" s="2">
        <v>12</v>
      </c>
      <c r="K11" s="2" t="s">
        <v>52</v>
      </c>
      <c r="L11" s="2">
        <v>12</v>
      </c>
      <c r="M11" s="2" t="s">
        <v>52</v>
      </c>
      <c r="N11" s="2">
        <v>12</v>
      </c>
      <c r="O11" s="2" t="s">
        <v>52</v>
      </c>
      <c r="P11" s="2">
        <v>12.5</v>
      </c>
      <c r="Q11" s="2" t="s">
        <v>52</v>
      </c>
      <c r="R11" s="2" t="s">
        <v>52</v>
      </c>
      <c r="S11" s="2" t="s">
        <v>52</v>
      </c>
      <c r="T11" s="2" t="s">
        <v>52</v>
      </c>
      <c r="U11" s="2" t="s">
        <v>52</v>
      </c>
      <c r="V11" s="2" t="s">
        <v>52</v>
      </c>
      <c r="W11" s="2" t="s">
        <v>52</v>
      </c>
      <c r="X11" s="2" t="s">
        <v>52</v>
      </c>
      <c r="Y11" s="2" t="s">
        <v>52</v>
      </c>
      <c r="Z11" s="2" t="s">
        <v>52</v>
      </c>
      <c r="AA11" s="2" t="s">
        <v>52</v>
      </c>
      <c r="AB11" s="2" t="s">
        <v>52</v>
      </c>
      <c r="AC11" s="2" t="s">
        <v>52</v>
      </c>
      <c r="AD11" s="2" t="s">
        <v>52</v>
      </c>
      <c r="AH11" s="2">
        <f t="shared" ref="AH11:AM11" si="6">4.5*1.5</f>
        <v>6.75</v>
      </c>
      <c r="AI11" s="2">
        <f t="shared" si="6"/>
        <v>6.75</v>
      </c>
      <c r="AJ11" s="2">
        <f t="shared" si="6"/>
        <v>6.75</v>
      </c>
      <c r="AK11" s="2">
        <f t="shared" si="6"/>
        <v>6.75</v>
      </c>
      <c r="AL11" s="2">
        <f t="shared" si="6"/>
        <v>6.75</v>
      </c>
      <c r="AM11" s="2">
        <f t="shared" si="6"/>
        <v>6.75</v>
      </c>
    </row>
    <row r="12" spans="1:54">
      <c r="A12" s="3">
        <v>42104</v>
      </c>
      <c r="B12" s="2">
        <v>150</v>
      </c>
      <c r="C12" s="2">
        <v>40</v>
      </c>
      <c r="D12" s="2">
        <f t="shared" si="3"/>
        <v>60</v>
      </c>
      <c r="E12" s="2">
        <f t="shared" si="4"/>
        <v>60</v>
      </c>
      <c r="F12" s="2">
        <f t="shared" si="5"/>
        <v>150</v>
      </c>
      <c r="G12" s="2">
        <v>7</v>
      </c>
      <c r="H12" s="2">
        <v>2</v>
      </c>
      <c r="I12" s="2">
        <v>2</v>
      </c>
      <c r="J12" s="2">
        <v>11</v>
      </c>
      <c r="K12" s="2" t="s">
        <v>52</v>
      </c>
      <c r="L12" s="2">
        <v>11</v>
      </c>
      <c r="M12" s="2" t="s">
        <v>52</v>
      </c>
      <c r="N12" s="2">
        <v>11</v>
      </c>
      <c r="O12" s="2" t="s">
        <v>52</v>
      </c>
      <c r="P12" s="2">
        <v>11</v>
      </c>
      <c r="Q12" s="2" t="s">
        <v>52</v>
      </c>
      <c r="R12" s="2">
        <v>11</v>
      </c>
      <c r="S12" s="2" t="s">
        <v>52</v>
      </c>
      <c r="T12" s="2">
        <v>12</v>
      </c>
      <c r="U12" s="2" t="s">
        <v>52</v>
      </c>
      <c r="V12" s="2">
        <v>12</v>
      </c>
      <c r="W12" s="2" t="s">
        <v>52</v>
      </c>
      <c r="X12" s="2" t="s">
        <v>52</v>
      </c>
      <c r="Y12" s="2" t="s">
        <v>52</v>
      </c>
      <c r="Z12" s="2" t="s">
        <v>52</v>
      </c>
      <c r="AA12" s="2" t="s">
        <v>52</v>
      </c>
      <c r="AB12" s="2" t="s">
        <v>52</v>
      </c>
      <c r="AC12" s="2" t="s">
        <v>52</v>
      </c>
      <c r="AD12" s="2" t="s">
        <v>52</v>
      </c>
      <c r="AF12" s="2">
        <f>5*1.5</f>
        <v>7.5</v>
      </c>
      <c r="AG12" s="2">
        <v>7.5</v>
      </c>
      <c r="AH12" s="2">
        <v>7.5</v>
      </c>
      <c r="AI12" s="2">
        <v>7.5</v>
      </c>
      <c r="AJ12" s="2">
        <v>7.5</v>
      </c>
      <c r="AK12" s="2">
        <v>7.5</v>
      </c>
      <c r="AL12" s="2">
        <v>7.5</v>
      </c>
      <c r="AM12" s="2">
        <v>7.5</v>
      </c>
    </row>
    <row r="13" spans="1:54">
      <c r="A13" s="3">
        <v>42104</v>
      </c>
      <c r="B13" s="2">
        <v>200</v>
      </c>
      <c r="C13" s="2">
        <v>40</v>
      </c>
      <c r="D13" s="2">
        <f t="shared" si="3"/>
        <v>80</v>
      </c>
      <c r="E13" s="2">
        <f t="shared" si="4"/>
        <v>80</v>
      </c>
      <c r="F13" s="2">
        <f t="shared" si="5"/>
        <v>200</v>
      </c>
      <c r="G13" s="2">
        <v>7</v>
      </c>
      <c r="H13" s="2">
        <v>2</v>
      </c>
      <c r="I13" s="2">
        <v>2</v>
      </c>
      <c r="J13" s="2">
        <v>10</v>
      </c>
      <c r="K13" s="2" t="s">
        <v>52</v>
      </c>
      <c r="L13" s="2">
        <v>11</v>
      </c>
      <c r="M13" s="2" t="s">
        <v>52</v>
      </c>
      <c r="N13" s="2">
        <v>11</v>
      </c>
      <c r="O13" s="2" t="s">
        <v>52</v>
      </c>
      <c r="P13" s="2">
        <v>11</v>
      </c>
      <c r="Q13" s="2" t="s">
        <v>52</v>
      </c>
      <c r="R13" s="2">
        <v>11</v>
      </c>
      <c r="S13" s="2" t="s">
        <v>52</v>
      </c>
      <c r="T13" s="2">
        <v>11</v>
      </c>
      <c r="U13" s="2" t="s">
        <v>52</v>
      </c>
      <c r="V13" s="2">
        <v>11</v>
      </c>
      <c r="W13" s="2" t="s">
        <v>52</v>
      </c>
      <c r="X13" s="2">
        <v>11</v>
      </c>
      <c r="Y13" s="2" t="s">
        <v>52</v>
      </c>
      <c r="Z13" s="2">
        <v>11</v>
      </c>
      <c r="AA13" s="2" t="s">
        <v>52</v>
      </c>
      <c r="AB13" s="2">
        <v>11</v>
      </c>
      <c r="AC13" s="2" t="s">
        <v>52</v>
      </c>
      <c r="AD13" s="2" t="s">
        <v>52</v>
      </c>
      <c r="AF13" s="2">
        <v>10</v>
      </c>
      <c r="AG13" s="2">
        <v>10</v>
      </c>
      <c r="AH13" s="2">
        <v>10</v>
      </c>
      <c r="AI13" s="2">
        <v>10</v>
      </c>
      <c r="AJ13" s="2">
        <v>10</v>
      </c>
      <c r="AK13" s="2">
        <v>10</v>
      </c>
      <c r="AL13" s="2">
        <v>10</v>
      </c>
      <c r="AM13" s="2">
        <v>10</v>
      </c>
    </row>
    <row r="14" spans="1:54">
      <c r="A14" s="3">
        <v>42104</v>
      </c>
      <c r="B14" s="2">
        <v>250</v>
      </c>
      <c r="C14" s="2">
        <v>40</v>
      </c>
      <c r="D14" s="2">
        <f t="shared" si="3"/>
        <v>100</v>
      </c>
      <c r="E14" s="2">
        <f t="shared" si="4"/>
        <v>102</v>
      </c>
      <c r="F14" s="2">
        <f t="shared" si="5"/>
        <v>250</v>
      </c>
      <c r="G14" s="2">
        <v>7</v>
      </c>
      <c r="H14" s="2">
        <v>2</v>
      </c>
      <c r="I14" s="2">
        <v>2</v>
      </c>
      <c r="J14" s="2">
        <v>11</v>
      </c>
      <c r="K14" s="2">
        <v>11</v>
      </c>
      <c r="L14" s="2">
        <v>11</v>
      </c>
      <c r="M14" s="2" t="s">
        <v>52</v>
      </c>
      <c r="N14" s="2">
        <v>11</v>
      </c>
      <c r="O14" s="2" t="s">
        <v>52</v>
      </c>
      <c r="P14" s="2">
        <v>12</v>
      </c>
      <c r="Q14" s="2" t="s">
        <v>52</v>
      </c>
      <c r="R14" s="2">
        <v>12</v>
      </c>
      <c r="S14" s="2" t="s">
        <v>52</v>
      </c>
      <c r="T14" s="2">
        <v>11</v>
      </c>
      <c r="U14" s="2" t="s">
        <v>52</v>
      </c>
      <c r="V14" s="2">
        <v>11</v>
      </c>
      <c r="W14" s="2" t="s">
        <v>52</v>
      </c>
      <c r="X14" s="2">
        <v>12</v>
      </c>
      <c r="Y14" s="2" t="s">
        <v>52</v>
      </c>
      <c r="Z14" s="2">
        <v>11</v>
      </c>
      <c r="AA14" s="2" t="s">
        <v>52</v>
      </c>
      <c r="AB14" s="2">
        <v>12</v>
      </c>
      <c r="AC14" s="2" t="s">
        <v>52</v>
      </c>
      <c r="AD14" s="2">
        <v>12</v>
      </c>
      <c r="AF14" s="2">
        <f t="shared" ref="AF14:AM14" si="7">8.5*1.5</f>
        <v>12.75</v>
      </c>
      <c r="AG14" s="2">
        <f t="shared" si="7"/>
        <v>12.75</v>
      </c>
      <c r="AH14" s="2">
        <f t="shared" si="7"/>
        <v>12.75</v>
      </c>
      <c r="AI14" s="2">
        <f t="shared" si="7"/>
        <v>12.75</v>
      </c>
      <c r="AJ14" s="2">
        <f t="shared" si="7"/>
        <v>12.75</v>
      </c>
      <c r="AK14" s="2">
        <f t="shared" si="7"/>
        <v>12.75</v>
      </c>
      <c r="AL14" s="2">
        <f t="shared" si="7"/>
        <v>12.75</v>
      </c>
      <c r="AM14" s="2">
        <f t="shared" si="7"/>
        <v>12.75</v>
      </c>
    </row>
    <row r="15" spans="1:54">
      <c r="A15" s="3">
        <v>42104</v>
      </c>
      <c r="B15" s="2">
        <v>300</v>
      </c>
      <c r="C15" s="2">
        <v>40</v>
      </c>
      <c r="D15" s="2">
        <f t="shared" si="3"/>
        <v>120</v>
      </c>
      <c r="E15" s="2">
        <f t="shared" si="4"/>
        <v>120</v>
      </c>
      <c r="F15" s="2">
        <f t="shared" si="5"/>
        <v>300</v>
      </c>
      <c r="G15" s="2">
        <v>7</v>
      </c>
      <c r="H15" s="2">
        <v>2</v>
      </c>
      <c r="I15" s="2">
        <v>2</v>
      </c>
      <c r="J15" s="2">
        <v>11</v>
      </c>
      <c r="K15" s="2">
        <v>11</v>
      </c>
      <c r="L15" s="2">
        <v>11</v>
      </c>
      <c r="M15" s="2">
        <v>11</v>
      </c>
      <c r="N15" s="2">
        <v>11</v>
      </c>
      <c r="O15" s="2">
        <v>11</v>
      </c>
      <c r="P15" s="2">
        <v>12</v>
      </c>
      <c r="Q15" s="2">
        <v>11</v>
      </c>
      <c r="R15" s="2">
        <v>12</v>
      </c>
      <c r="S15" s="2" t="s">
        <v>52</v>
      </c>
      <c r="T15" s="2">
        <v>11</v>
      </c>
      <c r="U15" s="2" t="s">
        <v>52</v>
      </c>
      <c r="V15" s="2">
        <v>11</v>
      </c>
      <c r="W15" s="2" t="s">
        <v>52</v>
      </c>
      <c r="X15" s="2">
        <v>12</v>
      </c>
      <c r="Y15" s="2" t="s">
        <v>52</v>
      </c>
      <c r="Z15" s="2">
        <v>11</v>
      </c>
      <c r="AA15" s="2" t="s">
        <v>52</v>
      </c>
      <c r="AB15" s="2">
        <v>11</v>
      </c>
      <c r="AC15" s="2" t="s">
        <v>52</v>
      </c>
      <c r="AD15" s="2">
        <v>12</v>
      </c>
      <c r="AF15" s="2">
        <f t="shared" ref="AF15:AM15" si="8">10*1.5</f>
        <v>15</v>
      </c>
      <c r="AG15" s="2">
        <f t="shared" si="8"/>
        <v>15</v>
      </c>
      <c r="AH15" s="2">
        <f t="shared" si="8"/>
        <v>15</v>
      </c>
      <c r="AI15" s="2">
        <f t="shared" si="8"/>
        <v>15</v>
      </c>
      <c r="AJ15" s="2">
        <f t="shared" si="8"/>
        <v>15</v>
      </c>
      <c r="AK15" s="2">
        <f t="shared" si="8"/>
        <v>15</v>
      </c>
      <c r="AL15" s="2">
        <f t="shared" si="8"/>
        <v>15</v>
      </c>
      <c r="AM15" s="2">
        <f t="shared" si="8"/>
        <v>15</v>
      </c>
    </row>
    <row r="16" spans="1:54">
      <c r="A16" s="3">
        <v>42104</v>
      </c>
      <c r="B16" s="2">
        <v>350</v>
      </c>
      <c r="C16" s="2">
        <v>40</v>
      </c>
      <c r="D16" s="2">
        <f t="shared" si="3"/>
        <v>140</v>
      </c>
      <c r="E16" s="2">
        <f t="shared" si="4"/>
        <v>141</v>
      </c>
      <c r="F16" s="2">
        <f t="shared" si="5"/>
        <v>350</v>
      </c>
      <c r="G16" s="2">
        <v>7</v>
      </c>
      <c r="H16" s="2">
        <v>2</v>
      </c>
      <c r="I16" s="2">
        <v>2</v>
      </c>
      <c r="J16" s="2">
        <v>11</v>
      </c>
      <c r="K16" s="2">
        <v>11</v>
      </c>
      <c r="L16" s="2">
        <v>11</v>
      </c>
      <c r="M16" s="2">
        <v>11</v>
      </c>
      <c r="N16" s="2">
        <v>11</v>
      </c>
      <c r="O16" s="2">
        <v>11</v>
      </c>
      <c r="P16" s="2">
        <v>11</v>
      </c>
      <c r="Q16" s="2">
        <v>11</v>
      </c>
      <c r="R16" s="2">
        <v>11</v>
      </c>
      <c r="S16" s="2">
        <v>11</v>
      </c>
      <c r="T16" s="2">
        <v>11</v>
      </c>
      <c r="U16" s="2">
        <v>11</v>
      </c>
      <c r="V16" s="2">
        <v>11</v>
      </c>
      <c r="W16" s="2">
        <v>11</v>
      </c>
      <c r="X16" s="2">
        <v>11</v>
      </c>
      <c r="Y16" s="2" t="s">
        <v>52</v>
      </c>
      <c r="Z16" s="2">
        <v>11</v>
      </c>
      <c r="AA16" s="2" t="s">
        <v>52</v>
      </c>
      <c r="AB16" s="2">
        <v>11</v>
      </c>
      <c r="AC16" s="2" t="s">
        <v>52</v>
      </c>
      <c r="AD16" s="2">
        <v>11</v>
      </c>
      <c r="AF16" s="2">
        <f>11.75*1.5</f>
        <v>17.625</v>
      </c>
      <c r="AG16" s="2">
        <f t="shared" ref="AG16:AM16" si="9">11.75*1.5</f>
        <v>17.625</v>
      </c>
      <c r="AH16" s="2">
        <f t="shared" si="9"/>
        <v>17.625</v>
      </c>
      <c r="AI16" s="2">
        <f t="shared" si="9"/>
        <v>17.625</v>
      </c>
      <c r="AJ16" s="2">
        <f t="shared" si="9"/>
        <v>17.625</v>
      </c>
      <c r="AK16" s="2">
        <f t="shared" si="9"/>
        <v>17.625</v>
      </c>
      <c r="AL16" s="2">
        <f t="shared" si="9"/>
        <v>17.625</v>
      </c>
      <c r="AM16" s="2">
        <f t="shared" si="9"/>
        <v>17.625</v>
      </c>
    </row>
    <row r="17" spans="1:39">
      <c r="A17" s="3">
        <v>42104</v>
      </c>
      <c r="B17" s="2">
        <v>400</v>
      </c>
      <c r="C17" s="2">
        <v>40</v>
      </c>
      <c r="D17" s="2">
        <f t="shared" si="3"/>
        <v>160</v>
      </c>
      <c r="E17" s="2">
        <f t="shared" si="4"/>
        <v>162</v>
      </c>
      <c r="F17" s="2">
        <f t="shared" si="5"/>
        <v>400</v>
      </c>
      <c r="G17" s="2">
        <v>7</v>
      </c>
      <c r="H17" s="2">
        <v>2</v>
      </c>
      <c r="I17" s="2">
        <v>2</v>
      </c>
      <c r="J17" s="2">
        <v>11</v>
      </c>
      <c r="K17" s="2">
        <v>11</v>
      </c>
      <c r="L17" s="2">
        <v>11</v>
      </c>
      <c r="M17" s="2">
        <v>11</v>
      </c>
      <c r="N17" s="2">
        <v>11</v>
      </c>
      <c r="O17" s="2">
        <v>11</v>
      </c>
      <c r="P17" s="2">
        <v>11</v>
      </c>
      <c r="Q17" s="2">
        <v>11</v>
      </c>
      <c r="R17" s="2">
        <v>12</v>
      </c>
      <c r="S17" s="2">
        <v>11</v>
      </c>
      <c r="T17" s="2">
        <v>12</v>
      </c>
      <c r="U17" s="2">
        <v>11</v>
      </c>
      <c r="V17" s="2">
        <v>12</v>
      </c>
      <c r="W17" s="2">
        <v>11</v>
      </c>
      <c r="X17" s="2">
        <v>12</v>
      </c>
      <c r="Y17" s="2">
        <v>11</v>
      </c>
      <c r="Z17" s="2">
        <v>12</v>
      </c>
      <c r="AA17" s="2">
        <v>11</v>
      </c>
      <c r="AB17" s="2">
        <v>12</v>
      </c>
      <c r="AC17" s="2" t="s">
        <v>52</v>
      </c>
      <c r="AD17" s="2">
        <v>12</v>
      </c>
      <c r="AF17" s="2">
        <f t="shared" ref="AF17:AM17" si="10">13.5*1.5</f>
        <v>20.25</v>
      </c>
      <c r="AG17" s="2">
        <f t="shared" si="10"/>
        <v>20.25</v>
      </c>
      <c r="AH17" s="2">
        <f t="shared" si="10"/>
        <v>20.25</v>
      </c>
      <c r="AI17" s="2">
        <f t="shared" si="10"/>
        <v>20.25</v>
      </c>
      <c r="AJ17" s="2">
        <f t="shared" si="10"/>
        <v>20.25</v>
      </c>
      <c r="AK17" s="2">
        <f t="shared" si="10"/>
        <v>20.25</v>
      </c>
      <c r="AL17" s="2">
        <f t="shared" si="10"/>
        <v>20.25</v>
      </c>
      <c r="AM17" s="2">
        <f t="shared" si="10"/>
        <v>20.25</v>
      </c>
    </row>
  </sheetData>
  <mergeCells count="2">
    <mergeCell ref="J1:AE1"/>
    <mergeCell ref="H1:I1"/>
  </mergeCells>
  <phoneticPr fontId="0" type="noConversion"/>
  <printOptions horizontalCentered="1" verticalCentered="1" gridLines="1"/>
  <pageMargins left="0.75" right="0.75" top="1" bottom="1" header="0.5" footer="0.5"/>
  <pageSetup paperSize="17" scale="5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TDA_041606</vt:lpstr>
      <vt:lpstr>TDA_041606!Print_Area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Ebner, Laurie L NWP</dc:creator>
  <cp:lastModifiedBy>g2odBTMM</cp:lastModifiedBy>
  <cp:lastPrinted>2014-12-12T15:41:08Z</cp:lastPrinted>
  <dcterms:created xsi:type="dcterms:W3CDTF">2006-04-28T14:30:21Z</dcterms:created>
  <dcterms:modified xsi:type="dcterms:W3CDTF">2014-12-16T20:31:12Z</dcterms:modified>
</cp:coreProperties>
</file>